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3AE33FA1-0EBF-40F1-A0D5-4A1866B8CE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1" i="1" l="1"/>
  <c r="E21" i="1"/>
  <c r="F21" i="1"/>
  <c r="G21" i="1"/>
  <c r="H21" i="1"/>
  <c r="I21" i="1"/>
  <c r="J21" i="1"/>
  <c r="K21" i="1"/>
  <c r="L21" i="1"/>
  <c r="M21" i="1"/>
  <c r="N21" i="1"/>
  <c r="O21" i="1"/>
  <c r="D22" i="1"/>
  <c r="E22" i="1"/>
  <c r="F22" i="1"/>
  <c r="G22" i="1"/>
  <c r="H22" i="1"/>
  <c r="I22" i="1"/>
  <c r="J22" i="1"/>
  <c r="K22" i="1"/>
  <c r="L22" i="1"/>
  <c r="M22" i="1"/>
  <c r="N22" i="1"/>
  <c r="O22" i="1"/>
  <c r="D25" i="1"/>
  <c r="E25" i="1"/>
  <c r="F25" i="1"/>
  <c r="G25" i="1"/>
  <c r="H25" i="1"/>
  <c r="I25" i="1"/>
  <c r="J25" i="1"/>
  <c r="K25" i="1"/>
  <c r="L25" i="1"/>
  <c r="M25" i="1"/>
  <c r="N25" i="1"/>
  <c r="O25" i="1"/>
  <c r="D26" i="1"/>
  <c r="E26" i="1"/>
  <c r="F26" i="1"/>
  <c r="G26" i="1"/>
  <c r="H26" i="1"/>
  <c r="I26" i="1"/>
  <c r="J26" i="1"/>
  <c r="K26" i="1"/>
  <c r="L26" i="1"/>
  <c r="M26" i="1"/>
  <c r="N26" i="1"/>
  <c r="O26" i="1"/>
  <c r="C26" i="1"/>
  <c r="C25" i="1"/>
  <c r="C22" i="1"/>
  <c r="C21" i="1"/>
  <c r="D23" i="1" l="1"/>
  <c r="H23" i="1"/>
  <c r="L23" i="1"/>
  <c r="D24" i="1"/>
  <c r="E23" i="1"/>
  <c r="F23" i="1"/>
  <c r="G24" i="1"/>
  <c r="H24" i="1"/>
  <c r="I23" i="1"/>
  <c r="J24" i="1"/>
  <c r="K24" i="1"/>
  <c r="L24" i="1"/>
  <c r="M24" i="1"/>
  <c r="N23" i="1"/>
  <c r="O23" i="1"/>
  <c r="F24" i="1" l="1"/>
  <c r="K23" i="1"/>
  <c r="G23" i="1"/>
  <c r="O24" i="1"/>
  <c r="I24" i="1"/>
  <c r="E24" i="1"/>
  <c r="J23" i="1"/>
  <c r="N24" i="1"/>
  <c r="M23" i="1"/>
  <c r="C24" i="1"/>
  <c r="C23" i="1"/>
</calcChain>
</file>

<file path=xl/sharedStrings.xml><?xml version="1.0" encoding="utf-8"?>
<sst xmlns="http://schemas.openxmlformats.org/spreadsheetml/2006/main" count="50" uniqueCount="37">
  <si>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</si>
  <si>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</si>
  <si>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</si>
  <si>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</si>
  <si>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</si>
  <si>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</si>
  <si>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</si>
  <si>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</si>
  <si>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</si>
  <si>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</si>
  <si>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</si>
  <si>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</si>
  <si>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</si>
  <si>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</si>
  <si>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</si>
  <si>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</si>
  <si>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</si>
  <si>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</si>
  <si>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</si>
  <si>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</si>
  <si>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</si>
  <si>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</si>
  <si>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</si>
  <si>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</si>
  <si>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</si>
  <si>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</si>
  <si>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</si>
  <si>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</si>
  <si>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</si>
  <si>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</si>
  <si>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</si>
  <si>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</si>
  <si>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</si>
  <si>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</si>
  <si>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Annual</t>
  </si>
  <si>
    <t>2010</t>
  </si>
  <si>
    <t>Monthly Discharge in MCM (Water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</si>
</sst>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187" fontId="1" fillId="0" borderId="1" xfId="0" applyNumberFormat="1" applyFont="1" applyBorder="1"/>
    <xf numFmtId="2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A10" workbookViewId="0">
      <selection activeCell="C17" sqref="C17:O17"/>
    </sheetView>
  </sheetViews>
  <sheetFormatPr defaultRowHeight="23.25" x14ac:dyDescent="0.5"/>
  <cols>
    <col min="1" max="16384" width="9" style="1"/>
  </cols>
  <sheetData>
    <row r="1" spans="1:15" x14ac:dyDescent="0.5">
      <c r="G1" s="1" t="s">
        <v>36</v>
      </c>
    </row>
    <row r="2" spans="1:15" x14ac:dyDescent="0.5">
      <c r="A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34</v>
      </c>
    </row>
    <row r="3" spans="1:15" x14ac:dyDescent="0.5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1" t="s">
        <v>22</v>
      </c>
      <c r="K3" s="1" t="s">
        <v>23</v>
      </c>
      <c r="L3" s="1" t="s">
        <v>24</v>
      </c>
      <c r="M3" s="1" t="s">
        <v>25</v>
      </c>
      <c r="N3" s="1" t="s">
        <v>26</v>
      </c>
      <c r="O3" s="1" t="s">
        <v>27</v>
      </c>
    </row>
    <row r="4" spans="1:15" x14ac:dyDescent="0.5">
      <c r="A4" s="2" t="s">
        <v>35</v>
      </c>
      <c r="B4" s="3">
        <v>2553</v>
      </c>
      <c r="C4" s="5">
        <v>1.8152640000000002</v>
      </c>
      <c r="D4" s="5">
        <v>2.4321600000000001</v>
      </c>
      <c r="E4" s="5">
        <v>2.3855040000000005</v>
      </c>
      <c r="F4" s="5">
        <v>7.7060159999999991</v>
      </c>
      <c r="G4" s="5">
        <v>31.325183999999997</v>
      </c>
      <c r="H4" s="5">
        <v>38.275200000000012</v>
      </c>
      <c r="I4" s="5">
        <v>18.753119999999999</v>
      </c>
      <c r="J4" s="5">
        <v>4.5161280000000019</v>
      </c>
      <c r="K4" s="5">
        <v>2.9177280000000012</v>
      </c>
      <c r="L4" s="5">
        <v>4.1204160000000005</v>
      </c>
      <c r="M4" s="5">
        <v>4.2223680000000003</v>
      </c>
      <c r="N4" s="5">
        <v>4.9420799999999989</v>
      </c>
      <c r="O4" s="5">
        <v>123.41116800000003</v>
      </c>
    </row>
    <row r="5" spans="1:15" x14ac:dyDescent="0.5">
      <c r="A5" s="3">
        <v>2011</v>
      </c>
      <c r="B5" s="3">
        <v>2554</v>
      </c>
      <c r="C5" s="5">
        <v>4.9317119999999992</v>
      </c>
      <c r="D5" s="5">
        <v>15.056063999999999</v>
      </c>
      <c r="E5" s="5">
        <v>24.908255999999998</v>
      </c>
      <c r="F5" s="5">
        <v>28.835136000000006</v>
      </c>
      <c r="G5" s="5">
        <v>102.09456000000002</v>
      </c>
      <c r="H5" s="5">
        <v>182.6712</v>
      </c>
      <c r="I5" s="5">
        <v>46.243008000000003</v>
      </c>
      <c r="J5" s="5">
        <v>6.2424000000000026</v>
      </c>
      <c r="K5" s="5">
        <v>1.3340159999999999</v>
      </c>
      <c r="L5" s="5">
        <v>4.0642560000000003</v>
      </c>
      <c r="M5" s="5">
        <v>3.498336000000001</v>
      </c>
      <c r="N5" s="5">
        <v>1.3858560000000002</v>
      </c>
      <c r="O5" s="5">
        <v>421.26480000000004</v>
      </c>
    </row>
    <row r="6" spans="1:15" x14ac:dyDescent="0.5">
      <c r="A6" s="3">
        <v>2012</v>
      </c>
      <c r="B6" s="3">
        <v>2555</v>
      </c>
      <c r="C6" s="5">
        <v>9.7588800000000013</v>
      </c>
      <c r="D6" s="5">
        <v>10.353312000000003</v>
      </c>
      <c r="E6" s="5">
        <v>11.741759999999999</v>
      </c>
      <c r="F6" s="5">
        <v>18.560448000000004</v>
      </c>
      <c r="G6" s="5">
        <v>22.134816000000001</v>
      </c>
      <c r="H6" s="5">
        <v>27.775008</v>
      </c>
      <c r="I6" s="5">
        <v>11.942208000000003</v>
      </c>
      <c r="J6" s="5">
        <v>10.801727999999999</v>
      </c>
      <c r="K6" s="5">
        <v>9.3951360000000008</v>
      </c>
      <c r="L6" s="5">
        <v>2.7820800000000006</v>
      </c>
      <c r="M6" s="5"/>
      <c r="N6" s="5"/>
      <c r="O6" s="5">
        <v>135.24537600000002</v>
      </c>
    </row>
    <row r="7" spans="1:15" x14ac:dyDescent="0.5">
      <c r="A7" s="3">
        <v>2013</v>
      </c>
      <c r="B7" s="3">
        <v>2556</v>
      </c>
      <c r="C7" s="5">
        <v>2.563488</v>
      </c>
      <c r="D7" s="5">
        <v>5.9063040000000004</v>
      </c>
      <c r="E7" s="5">
        <v>9.6033600000000003</v>
      </c>
      <c r="F7" s="5">
        <v>31.833216</v>
      </c>
      <c r="G7" s="5">
        <v>43.753824000000002</v>
      </c>
      <c r="H7" s="5">
        <v>70.074720000000013</v>
      </c>
      <c r="I7" s="5">
        <v>34.983360000000005</v>
      </c>
      <c r="J7" s="5">
        <v>9.5273280000000007</v>
      </c>
      <c r="K7" s="5">
        <v>6.1499519999999999</v>
      </c>
      <c r="L7" s="5">
        <v>3.6547199999999997</v>
      </c>
      <c r="M7" s="5"/>
      <c r="N7" s="5"/>
      <c r="O7" s="5">
        <v>218.05027200000004</v>
      </c>
    </row>
    <row r="8" spans="1:15" x14ac:dyDescent="0.5">
      <c r="A8" s="3">
        <v>2014</v>
      </c>
      <c r="B8" s="3">
        <v>2557</v>
      </c>
      <c r="C8" s="5">
        <v>3.4551359999999995</v>
      </c>
      <c r="D8" s="5">
        <v>3.5130239999999979</v>
      </c>
      <c r="E8" s="5">
        <v>3.629664</v>
      </c>
      <c r="F8" s="5">
        <v>5.7015360000000008</v>
      </c>
      <c r="G8" s="5">
        <v>38.267424000000005</v>
      </c>
      <c r="H8" s="5">
        <v>34.966079999999998</v>
      </c>
      <c r="I8" s="5">
        <v>10.680768</v>
      </c>
      <c r="J8" s="5">
        <v>5.25312</v>
      </c>
      <c r="K8" s="5">
        <v>2.2999679999999998</v>
      </c>
      <c r="L8" s="5">
        <v>2.5531199999999994</v>
      </c>
      <c r="M8" s="5">
        <v>2.4891840000000003</v>
      </c>
      <c r="N8" s="5">
        <v>2.8434240000000006</v>
      </c>
      <c r="O8" s="5">
        <v>115.65244799999998</v>
      </c>
    </row>
    <row r="9" spans="1:15" x14ac:dyDescent="0.5">
      <c r="A9" s="3">
        <v>2015</v>
      </c>
      <c r="B9" s="3">
        <v>2558</v>
      </c>
      <c r="C9" s="5">
        <v>2.4805439999999996</v>
      </c>
      <c r="D9" s="5">
        <v>4.3441920000000023</v>
      </c>
      <c r="E9" s="5">
        <v>2.2524479999999998</v>
      </c>
      <c r="F9" s="5">
        <v>3.1942080000000006</v>
      </c>
      <c r="G9" s="5">
        <v>7.3491840000000002</v>
      </c>
      <c r="H9" s="5">
        <v>5.1373440000000015</v>
      </c>
      <c r="I9" s="5">
        <v>48.555072000000017</v>
      </c>
      <c r="J9" s="5">
        <v>4.169664</v>
      </c>
      <c r="K9" s="5">
        <v>3.437856</v>
      </c>
      <c r="L9" s="5">
        <v>4.1644800000000002</v>
      </c>
      <c r="M9" s="5">
        <v>2.9350079999999998</v>
      </c>
      <c r="N9" s="5">
        <v>0.26783999999999997</v>
      </c>
      <c r="O9" s="5">
        <v>88.287840000000017</v>
      </c>
    </row>
    <row r="10" spans="1:15" x14ac:dyDescent="0.5">
      <c r="A10" s="3">
        <v>2016</v>
      </c>
      <c r="B10" s="3">
        <v>2559</v>
      </c>
      <c r="C10" s="5"/>
      <c r="D10" s="5">
        <v>1.7884799999999996</v>
      </c>
      <c r="E10" s="5">
        <v>6.1603200000000014</v>
      </c>
      <c r="F10" s="5">
        <v>13.999392000000004</v>
      </c>
      <c r="G10" s="5">
        <v>21.610368000000001</v>
      </c>
      <c r="H10" s="5">
        <v>68.336352000000034</v>
      </c>
      <c r="I10" s="5">
        <v>53.447040000000008</v>
      </c>
      <c r="J10" s="5">
        <v>13.421376</v>
      </c>
      <c r="K10" s="5">
        <v>6.7996799999999977</v>
      </c>
      <c r="L10" s="5">
        <v>5.4604799999999987</v>
      </c>
      <c r="M10" s="5">
        <v>0.15552000000000002</v>
      </c>
      <c r="N10" s="5"/>
      <c r="O10" s="5">
        <v>191.17900800000004</v>
      </c>
    </row>
    <row r="11" spans="1:15" x14ac:dyDescent="0.5">
      <c r="A11" s="3">
        <v>2017</v>
      </c>
      <c r="B11" s="3">
        <v>2560</v>
      </c>
      <c r="C11" s="5">
        <v>5.9486399999999975</v>
      </c>
      <c r="D11" s="5">
        <v>19.482335999999993</v>
      </c>
      <c r="E11" s="5">
        <v>8.579520000000004</v>
      </c>
      <c r="F11" s="5">
        <v>78.886656000000016</v>
      </c>
      <c r="G11" s="5">
        <v>75.390912</v>
      </c>
      <c r="H11" s="5">
        <v>92.170656000000008</v>
      </c>
      <c r="I11" s="5">
        <v>96.700608000000003</v>
      </c>
      <c r="J11" s="5">
        <v>17.318015999999997</v>
      </c>
      <c r="K11" s="5">
        <v>7.2835200000000002</v>
      </c>
      <c r="L11" s="5">
        <v>5.5080000000000018</v>
      </c>
      <c r="M11" s="5">
        <v>0.16848000000000002</v>
      </c>
      <c r="N11" s="5"/>
      <c r="O11" s="5">
        <v>407.437344</v>
      </c>
    </row>
    <row r="12" spans="1:15" x14ac:dyDescent="0.5">
      <c r="A12" s="3">
        <v>2018</v>
      </c>
      <c r="B12" s="3">
        <v>2561</v>
      </c>
      <c r="C12" s="5">
        <v>1.5828479999999994</v>
      </c>
      <c r="D12" s="5">
        <v>2.5116480000000005</v>
      </c>
      <c r="E12" s="5">
        <v>3.1777920000000006</v>
      </c>
      <c r="F12" s="5">
        <v>21.203423999999998</v>
      </c>
      <c r="G12" s="5">
        <v>37.123488000000002</v>
      </c>
      <c r="H12" s="5">
        <v>30.833568</v>
      </c>
      <c r="I12" s="5">
        <v>11.076480000000004</v>
      </c>
      <c r="J12" s="5">
        <v>4.708800000000001</v>
      </c>
      <c r="K12" s="5">
        <v>2.1124799999999997</v>
      </c>
      <c r="L12" s="5">
        <v>2.5963200000000008</v>
      </c>
      <c r="M12" s="5">
        <v>5.5710719999999991</v>
      </c>
      <c r="N12" s="5">
        <v>6.8186880000000007</v>
      </c>
      <c r="O12" s="5">
        <v>129.31660800000003</v>
      </c>
    </row>
    <row r="13" spans="1:15" x14ac:dyDescent="0.5">
      <c r="A13" s="3">
        <v>2019</v>
      </c>
      <c r="B13" s="3">
        <v>2562</v>
      </c>
      <c r="C13" s="5">
        <v>7.5470400000000017</v>
      </c>
      <c r="D13" s="5">
        <v>5.6332799999999992</v>
      </c>
      <c r="E13" s="5">
        <v>5.9702400000000004</v>
      </c>
      <c r="F13" s="5">
        <v>7.4692800000000021</v>
      </c>
      <c r="G13" s="5">
        <v>85.608575999999999</v>
      </c>
      <c r="H13" s="5">
        <v>45.019584000000002</v>
      </c>
      <c r="I13" s="5">
        <v>13.566528</v>
      </c>
      <c r="J13" s="5">
        <v>10.597824000000001</v>
      </c>
      <c r="K13" s="5">
        <v>4.9982399999999991</v>
      </c>
      <c r="L13" s="5">
        <v>3.4948800000000002</v>
      </c>
      <c r="M13" s="5">
        <v>3.3825600000000011</v>
      </c>
      <c r="N13" s="5">
        <v>1.2821759999999998</v>
      </c>
      <c r="O13" s="5">
        <v>194.57020799999998</v>
      </c>
    </row>
    <row r="14" spans="1:15" x14ac:dyDescent="0.5">
      <c r="A14" s="3">
        <v>2020</v>
      </c>
      <c r="B14" s="3">
        <v>2563</v>
      </c>
      <c r="C14" s="5">
        <v>1.025568</v>
      </c>
      <c r="D14" s="5">
        <v>1.9336320000000002</v>
      </c>
      <c r="E14" s="5">
        <v>3.384287999999998</v>
      </c>
      <c r="F14" s="5">
        <v>13.610591999999997</v>
      </c>
      <c r="G14" s="5">
        <v>12.678336</v>
      </c>
      <c r="H14" s="5">
        <v>43.888608000000012</v>
      </c>
      <c r="I14" s="5">
        <v>15.927840000000002</v>
      </c>
      <c r="J14" s="5">
        <v>3.9830399999999986</v>
      </c>
      <c r="K14" s="5">
        <v>1.8342719999999997</v>
      </c>
      <c r="L14" s="5">
        <v>0.86918399999999973</v>
      </c>
      <c r="M14" s="5">
        <v>0.46223999999999998</v>
      </c>
      <c r="N14" s="5">
        <v>0.2471040000000001</v>
      </c>
      <c r="O14" s="5">
        <v>99.844703999999979</v>
      </c>
    </row>
    <row r="15" spans="1:15" x14ac:dyDescent="0.5">
      <c r="A15" s="3">
        <v>2021</v>
      </c>
      <c r="B15" s="3">
        <v>2564</v>
      </c>
      <c r="C15" s="5">
        <v>0</v>
      </c>
      <c r="D15" s="5">
        <v>0</v>
      </c>
      <c r="E15" s="5">
        <v>0</v>
      </c>
      <c r="F15" s="5">
        <v>1.281312</v>
      </c>
      <c r="G15" s="5">
        <v>15.662592000000002</v>
      </c>
      <c r="H15" s="5">
        <v>82.522368</v>
      </c>
      <c r="I15" s="5">
        <v>39.992832</v>
      </c>
      <c r="J15" s="5">
        <v>15.156288000000004</v>
      </c>
      <c r="K15" s="5">
        <v>5.5261440000000022</v>
      </c>
      <c r="L15" s="5">
        <v>0.51667200000000002</v>
      </c>
      <c r="M15" s="5">
        <v>0</v>
      </c>
      <c r="N15" s="5">
        <v>0</v>
      </c>
      <c r="O15" s="5">
        <v>160.65820800000006</v>
      </c>
    </row>
    <row r="16" spans="1:15" x14ac:dyDescent="0.5">
      <c r="A16" s="3">
        <v>2022</v>
      </c>
      <c r="B16" s="3">
        <v>2565</v>
      </c>
      <c r="C16" s="5">
        <v>0</v>
      </c>
      <c r="D16" s="5">
        <v>0</v>
      </c>
      <c r="E16" s="5">
        <v>4.3200000000000001E-3</v>
      </c>
      <c r="F16" s="5">
        <v>22.258368000000004</v>
      </c>
      <c r="G16" s="5">
        <v>60.138719999999992</v>
      </c>
      <c r="H16" s="5">
        <v>69.677279999999996</v>
      </c>
      <c r="I16" s="5">
        <v>26.148960000000006</v>
      </c>
      <c r="J16" s="5">
        <v>3.7324799999999998</v>
      </c>
      <c r="K16" s="5">
        <v>1.3478400000000008</v>
      </c>
      <c r="L16" s="5">
        <v>1.0972800000000005</v>
      </c>
      <c r="M16" s="5">
        <v>6.9120000000000015E-2</v>
      </c>
      <c r="N16" s="5">
        <v>0</v>
      </c>
      <c r="O16" s="5">
        <v>184.47436799999997</v>
      </c>
    </row>
    <row r="17" spans="1:15" x14ac:dyDescent="0.5">
      <c r="A17" s="3">
        <v>2023</v>
      </c>
      <c r="B17" s="3">
        <v>2566</v>
      </c>
      <c r="C17" s="5">
        <v>0</v>
      </c>
      <c r="D17" s="5">
        <v>0</v>
      </c>
      <c r="E17" s="5">
        <v>2.1600000000000001E-2</v>
      </c>
      <c r="F17" s="5">
        <v>2.7302400000000002</v>
      </c>
      <c r="G17" s="5">
        <v>0.15983999999999998</v>
      </c>
      <c r="H17" s="5">
        <v>39.058847999999998</v>
      </c>
      <c r="I17" s="5">
        <v>50.192352000000007</v>
      </c>
      <c r="J17" s="5">
        <v>12.714623999999999</v>
      </c>
      <c r="K17" s="5">
        <v>0.73008000000000006</v>
      </c>
      <c r="L17" s="5">
        <v>1.75824</v>
      </c>
      <c r="M17" s="5">
        <v>6.9120000000000015E-2</v>
      </c>
      <c r="N17" s="5">
        <v>0.97632000000000019</v>
      </c>
      <c r="O17" s="5">
        <v>108.41126399999999</v>
      </c>
    </row>
    <row r="18" spans="1:15" x14ac:dyDescent="0.5">
      <c r="A18" s="3"/>
      <c r="B18" s="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x14ac:dyDescent="0.5">
      <c r="A19" s="3"/>
      <c r="B19" s="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5">
      <c r="C20" s="1" t="s">
        <v>15</v>
      </c>
      <c r="D20" s="1" t="s">
        <v>16</v>
      </c>
      <c r="E20" s="1" t="s">
        <v>17</v>
      </c>
      <c r="F20" s="1" t="s">
        <v>18</v>
      </c>
      <c r="G20" s="1" t="s">
        <v>19</v>
      </c>
      <c r="H20" s="1" t="s">
        <v>20</v>
      </c>
      <c r="I20" s="1" t="s">
        <v>21</v>
      </c>
      <c r="J20" s="1" t="s">
        <v>22</v>
      </c>
      <c r="K20" s="1" t="s">
        <v>23</v>
      </c>
      <c r="L20" s="1" t="s">
        <v>24</v>
      </c>
      <c r="M20" s="1" t="s">
        <v>25</v>
      </c>
      <c r="N20" s="1" t="s">
        <v>26</v>
      </c>
      <c r="O20" s="1" t="s">
        <v>27</v>
      </c>
    </row>
    <row r="21" spans="1:15" x14ac:dyDescent="0.5">
      <c r="A21" s="6" t="s">
        <v>28</v>
      </c>
      <c r="B21" s="7"/>
      <c r="C21" s="4">
        <f>SUM(C4:C19)/COUNT(C4:C19)</f>
        <v>3.1622399999999997</v>
      </c>
      <c r="D21" s="4">
        <f t="shared" ref="D21:O21" si="0">SUM(D4:D19)/COUNT(D4:D19)</f>
        <v>5.2110308571428563</v>
      </c>
      <c r="E21" s="4">
        <f t="shared" si="0"/>
        <v>5.8442194285714297</v>
      </c>
      <c r="F21" s="4">
        <f t="shared" si="0"/>
        <v>18.376416000000003</v>
      </c>
      <c r="G21" s="4">
        <f t="shared" si="0"/>
        <v>39.521273142857147</v>
      </c>
      <c r="H21" s="4">
        <f t="shared" si="0"/>
        <v>59.314772571428577</v>
      </c>
      <c r="I21" s="4">
        <f t="shared" si="0"/>
        <v>34.157869714285724</v>
      </c>
      <c r="J21" s="4">
        <f t="shared" si="0"/>
        <v>8.7244868571428569</v>
      </c>
      <c r="K21" s="4">
        <f t="shared" si="0"/>
        <v>4.0119222857142862</v>
      </c>
      <c r="L21" s="4">
        <f t="shared" si="0"/>
        <v>3.0457234285714283</v>
      </c>
      <c r="M21" s="4">
        <f t="shared" si="0"/>
        <v>1.9185840000000007</v>
      </c>
      <c r="N21" s="4">
        <f t="shared" si="0"/>
        <v>1.8763488000000001</v>
      </c>
      <c r="O21" s="4">
        <f t="shared" si="0"/>
        <v>184.12882971428576</v>
      </c>
    </row>
    <row r="22" spans="1:15" x14ac:dyDescent="0.5">
      <c r="A22" s="6" t="s">
        <v>29</v>
      </c>
      <c r="B22" s="7"/>
      <c r="C22" s="4">
        <f>STDEV(C4:C19)</f>
        <v>3.0743517478180666</v>
      </c>
      <c r="D22" s="4">
        <f t="shared" ref="D22:O22" si="1">STDEV(D4:D19)</f>
        <v>5.8852013615677761</v>
      </c>
      <c r="E22" s="4">
        <f t="shared" si="1"/>
        <v>6.5927605639313827</v>
      </c>
      <c r="F22" s="4">
        <f t="shared" si="1"/>
        <v>19.957544794304845</v>
      </c>
      <c r="G22" s="4">
        <f t="shared" si="1"/>
        <v>30.810603555476789</v>
      </c>
      <c r="H22" s="4">
        <f t="shared" si="1"/>
        <v>42.759371529856182</v>
      </c>
      <c r="I22" s="4">
        <f t="shared" si="1"/>
        <v>24.121608269963552</v>
      </c>
      <c r="J22" s="4">
        <f t="shared" si="1"/>
        <v>4.6563660151845871</v>
      </c>
      <c r="K22" s="4">
        <f t="shared" si="1"/>
        <v>2.6766431822738026</v>
      </c>
      <c r="L22" s="4">
        <f t="shared" si="1"/>
        <v>1.5935461778915863</v>
      </c>
      <c r="M22" s="4">
        <f t="shared" si="1"/>
        <v>1.9876854697121287</v>
      </c>
      <c r="N22" s="4">
        <f t="shared" si="1"/>
        <v>2.3201399421738333</v>
      </c>
      <c r="O22" s="4">
        <f t="shared" si="1"/>
        <v>105.1565214279929</v>
      </c>
    </row>
    <row r="23" spans="1:15" x14ac:dyDescent="0.5">
      <c r="A23" s="6" t="s">
        <v>30</v>
      </c>
      <c r="B23" s="7"/>
      <c r="C23" s="4">
        <f>C21+C22</f>
        <v>6.2365917478180659</v>
      </c>
      <c r="D23" s="4">
        <f t="shared" ref="D23:O23" si="2">D21+D22</f>
        <v>11.096232218710632</v>
      </c>
      <c r="E23" s="4">
        <f t="shared" si="2"/>
        <v>12.436979992502813</v>
      </c>
      <c r="F23" s="4">
        <f t="shared" si="2"/>
        <v>38.333960794304843</v>
      </c>
      <c r="G23" s="4">
        <f t="shared" si="2"/>
        <v>70.331876698333929</v>
      </c>
      <c r="H23" s="4">
        <f t="shared" si="2"/>
        <v>102.07414410128476</v>
      </c>
      <c r="I23" s="4">
        <f t="shared" si="2"/>
        <v>58.279477984249276</v>
      </c>
      <c r="J23" s="4">
        <f t="shared" si="2"/>
        <v>13.380852872327445</v>
      </c>
      <c r="K23" s="4">
        <f t="shared" si="2"/>
        <v>6.6885654679880888</v>
      </c>
      <c r="L23" s="4">
        <f t="shared" si="2"/>
        <v>4.6392696064630146</v>
      </c>
      <c r="M23" s="4">
        <f t="shared" si="2"/>
        <v>3.9062694697121296</v>
      </c>
      <c r="N23" s="4">
        <f t="shared" si="2"/>
        <v>4.1964887421738339</v>
      </c>
      <c r="O23" s="4">
        <f t="shared" si="2"/>
        <v>289.28535114227867</v>
      </c>
    </row>
    <row r="24" spans="1:15" x14ac:dyDescent="0.5">
      <c r="A24" s="6" t="s">
        <v>31</v>
      </c>
      <c r="B24" s="7"/>
      <c r="C24" s="4">
        <f>C21-C22</f>
        <v>8.788825218193308E-2</v>
      </c>
      <c r="D24" s="4">
        <f t="shared" ref="D24:O24" si="3">D21-D22</f>
        <v>-0.67417050442491977</v>
      </c>
      <c r="E24" s="4">
        <f t="shared" si="3"/>
        <v>-0.74854113535995292</v>
      </c>
      <c r="F24" s="4">
        <f t="shared" si="3"/>
        <v>-1.581128794304842</v>
      </c>
      <c r="G24" s="4">
        <f t="shared" si="3"/>
        <v>8.7106695873803588</v>
      </c>
      <c r="H24" s="4">
        <f t="shared" si="3"/>
        <v>16.555401041572395</v>
      </c>
      <c r="I24" s="4">
        <f t="shared" si="3"/>
        <v>10.036261444322172</v>
      </c>
      <c r="J24" s="4">
        <f t="shared" si="3"/>
        <v>4.0681208419582697</v>
      </c>
      <c r="K24" s="4">
        <f t="shared" si="3"/>
        <v>1.3352791034404836</v>
      </c>
      <c r="L24" s="4">
        <f t="shared" si="3"/>
        <v>1.452177250679842</v>
      </c>
      <c r="M24" s="4">
        <f t="shared" si="3"/>
        <v>-6.9101469712127939E-2</v>
      </c>
      <c r="N24" s="4">
        <f t="shared" si="3"/>
        <v>-0.4437911421738332</v>
      </c>
      <c r="O24" s="4">
        <f t="shared" si="3"/>
        <v>78.972308286292858</v>
      </c>
    </row>
    <row r="25" spans="1:15" x14ac:dyDescent="0.5">
      <c r="A25" s="6" t="s">
        <v>32</v>
      </c>
      <c r="B25" s="7"/>
      <c r="C25" s="4">
        <f>MAX(C4:C19)</f>
        <v>9.7588800000000013</v>
      </c>
      <c r="D25" s="4">
        <f t="shared" ref="D25:O25" si="4">MAX(D4:D19)</f>
        <v>19.482335999999993</v>
      </c>
      <c r="E25" s="4">
        <f t="shared" si="4"/>
        <v>24.908255999999998</v>
      </c>
      <c r="F25" s="4">
        <f t="shared" si="4"/>
        <v>78.886656000000016</v>
      </c>
      <c r="G25" s="4">
        <f t="shared" si="4"/>
        <v>102.09456000000002</v>
      </c>
      <c r="H25" s="4">
        <f t="shared" si="4"/>
        <v>182.6712</v>
      </c>
      <c r="I25" s="4">
        <f t="shared" si="4"/>
        <v>96.700608000000003</v>
      </c>
      <c r="J25" s="4">
        <f t="shared" si="4"/>
        <v>17.318015999999997</v>
      </c>
      <c r="K25" s="4">
        <f t="shared" si="4"/>
        <v>9.3951360000000008</v>
      </c>
      <c r="L25" s="4">
        <f t="shared" si="4"/>
        <v>5.5080000000000018</v>
      </c>
      <c r="M25" s="4">
        <f t="shared" si="4"/>
        <v>5.5710719999999991</v>
      </c>
      <c r="N25" s="4">
        <f t="shared" si="4"/>
        <v>6.8186880000000007</v>
      </c>
      <c r="O25" s="4">
        <f t="shared" si="4"/>
        <v>421.26480000000004</v>
      </c>
    </row>
    <row r="26" spans="1:15" x14ac:dyDescent="0.5">
      <c r="A26" s="6" t="s">
        <v>33</v>
      </c>
      <c r="B26" s="7"/>
      <c r="C26" s="4">
        <f>MIN(C4:C19)</f>
        <v>0</v>
      </c>
      <c r="D26" s="4">
        <f t="shared" ref="D26:O26" si="5">MIN(D4:D19)</f>
        <v>0</v>
      </c>
      <c r="E26" s="4">
        <f t="shared" si="5"/>
        <v>0</v>
      </c>
      <c r="F26" s="4">
        <f t="shared" si="5"/>
        <v>1.281312</v>
      </c>
      <c r="G26" s="4">
        <f t="shared" si="5"/>
        <v>0.15983999999999998</v>
      </c>
      <c r="H26" s="4">
        <f t="shared" si="5"/>
        <v>5.1373440000000015</v>
      </c>
      <c r="I26" s="4">
        <f t="shared" si="5"/>
        <v>10.680768</v>
      </c>
      <c r="J26" s="4">
        <f t="shared" si="5"/>
        <v>3.7324799999999998</v>
      </c>
      <c r="K26" s="4">
        <f t="shared" si="5"/>
        <v>0.73008000000000006</v>
      </c>
      <c r="L26" s="4">
        <f t="shared" si="5"/>
        <v>0.51667200000000002</v>
      </c>
      <c r="M26" s="4">
        <f t="shared" si="5"/>
        <v>0</v>
      </c>
      <c r="N26" s="4">
        <f t="shared" si="5"/>
        <v>0</v>
      </c>
      <c r="O26" s="4">
        <f t="shared" si="5"/>
        <v>88.287840000000017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2018-05-22T06:42:18Z</dcterms:created>
  <dcterms:modified xsi:type="dcterms:W3CDTF">2024-04-22T04:54:29Z</dcterms:modified>
</cp:coreProperties>
</file>